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iroslav Řezníček\Desktop\KLÁRA DDM\Účetní závěrky\2025 Roční závěrka\"/>
    </mc:Choice>
  </mc:AlternateContent>
  <xr:revisionPtr revIDLastSave="0" documentId="8_{59F399A2-EE76-49DF-AA9E-023D590EE77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23" i="1" l="1"/>
  <c r="E17" i="1"/>
  <c r="E16" i="1" l="1"/>
  <c r="E44" i="1"/>
  <c r="E8" i="1" l="1"/>
  <c r="E7" i="1" s="1"/>
  <c r="E37" i="1" s="1"/>
  <c r="E42" i="1"/>
  <c r="E41" i="1"/>
</calcChain>
</file>

<file path=xl/sharedStrings.xml><?xml version="1.0" encoding="utf-8"?>
<sst xmlns="http://schemas.openxmlformats.org/spreadsheetml/2006/main" count="43" uniqueCount="43">
  <si>
    <t>Provozní příjmy celkem:</t>
  </si>
  <si>
    <t>Příjmy od zletilých žáků, rodičů nebo jiných zákonných zástupců, z toho:</t>
  </si>
  <si>
    <t>- školné</t>
  </si>
  <si>
    <t>- akce a letní činnost</t>
  </si>
  <si>
    <t>Příspěvek od zřizovatele</t>
  </si>
  <si>
    <t>Ostatní výnosy</t>
  </si>
  <si>
    <t>Příjmy z hospodářské činnosti:</t>
  </si>
  <si>
    <t>Provozní výdaje celkem:</t>
  </si>
  <si>
    <t>Neinvestiční výdaje celkem, z toho:</t>
  </si>
  <si>
    <t>- náklady na platy pracovníků školy</t>
  </si>
  <si>
    <t>- ostatní osobní náklady (dohody)</t>
  </si>
  <si>
    <t>- zákonné odvody sociálního a zdravotního pojištění včetně FKSP</t>
  </si>
  <si>
    <t>- výdaje na učebnice, učební texty a učební pomůcky</t>
  </si>
  <si>
    <t>Ostatní provozní náklady:</t>
  </si>
  <si>
    <t>- údržba</t>
  </si>
  <si>
    <t>- elektrická energie</t>
  </si>
  <si>
    <t>- voda</t>
  </si>
  <si>
    <t>- plyn (dovávka tepla)</t>
  </si>
  <si>
    <t>- všeobecný materiál</t>
  </si>
  <si>
    <t>- DDHM</t>
  </si>
  <si>
    <t>- poštovné</t>
  </si>
  <si>
    <t>- telefony</t>
  </si>
  <si>
    <t>- ostatní služby (účet 518)</t>
  </si>
  <si>
    <t>-odpisy</t>
  </si>
  <si>
    <t>- všechny ostatní náklady</t>
  </si>
  <si>
    <t>Výdaje z hospodářské činosti:</t>
  </si>
  <si>
    <t>Hospodářský výsledek</t>
  </si>
  <si>
    <t>Tvorba fondů</t>
  </si>
  <si>
    <t>Rezervní fond</t>
  </si>
  <si>
    <t>Investiční fond</t>
  </si>
  <si>
    <t>Fond odměn</t>
  </si>
  <si>
    <t>FKSP</t>
  </si>
  <si>
    <t>Tvorba</t>
  </si>
  <si>
    <t>Čerpání</t>
  </si>
  <si>
    <t>v Kč (na 2 des.místa)</t>
  </si>
  <si>
    <t>__________________________</t>
  </si>
  <si>
    <t>- náhrada mzdy za PN</t>
  </si>
  <si>
    <t>Mgr. Klára Řezníčková, ředitelka</t>
  </si>
  <si>
    <t>Zúčtování fondu odměn do výnosů</t>
  </si>
  <si>
    <t>Výroční zpráva o hospodaření za rok 2025</t>
  </si>
  <si>
    <t>V Uherském Brodě dne 24.04.2026</t>
  </si>
  <si>
    <t>Stav k 1.1.2025</t>
  </si>
  <si>
    <t>Zůstatek k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</si>
</sst>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0" fillId="0" borderId="1" xfId="0" applyNumberFormat="1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9" fontId="0" fillId="0" borderId="2" xfId="0" applyNumberFormat="1" applyBorder="1"/>
    <xf numFmtId="0" fontId="3" fillId="0" borderId="2" xfId="0" applyFont="1" applyBorder="1"/>
    <xf numFmtId="49" fontId="3" fillId="0" borderId="2" xfId="0" applyNumberFormat="1" applyFont="1" applyBorder="1"/>
    <xf numFmtId="49" fontId="1" fillId="0" borderId="2" xfId="0" applyNumberFormat="1" applyFont="1" applyBorder="1"/>
    <xf numFmtId="4" fontId="0" fillId="0" borderId="0" xfId="0" applyNumberFormat="1"/>
    <xf numFmtId="2" fontId="0" fillId="0" borderId="0" xfId="0" applyNumberFormat="1"/>
    <xf numFmtId="4" fontId="0" fillId="2" borderId="1" xfId="0" applyNumberFormat="1" applyFill="1" applyBorder="1"/>
    <xf numFmtId="4" fontId="6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1028443</xdr:colOff>
      <xdr:row>3</xdr:row>
      <xdr:rowOff>57150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67068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47"/>
  <sheetViews>
    <sheetView tabSelected="1" workbookViewId="0">
      <selection activeCell="A12" sqref="A12"/>
    </sheetView>
  </sheetViews>
  <sheetFormatPr defaultRowHeight="14.5" x14ac:dyDescent="0.35"/>
  <cols>
    <col min="1" max="1" width="25.7265625" customWidth="1"/>
    <col min="2" max="3" width="12.81640625" customWidth="1"/>
    <col min="4" max="4" width="12.1796875" customWidth="1"/>
    <col min="5" max="5" width="16.54296875" customWidth="1"/>
    <col min="6" max="6" width="14.81640625" customWidth="1"/>
    <col min="7" max="8" width="11.453125" bestFit="1" customWidth="1"/>
  </cols>
  <sheetData>
    <row r="5" spans="1:6" ht="18.5" x14ac:dyDescent="0.45">
      <c r="A5" s="2" t="s">
        <v>39</v>
      </c>
    </row>
    <row r="6" spans="1:6" x14ac:dyDescent="0.35">
      <c r="B6" s="6"/>
      <c r="E6" s="5" t="s">
        <v>34</v>
      </c>
      <c r="F6" s="5"/>
    </row>
    <row r="7" spans="1:6" ht="15.5" x14ac:dyDescent="0.35">
      <c r="A7" s="8" t="s">
        <v>0</v>
      </c>
      <c r="B7" s="9"/>
      <c r="C7" s="9"/>
      <c r="D7" s="10"/>
      <c r="E7" s="7">
        <f>SUM(E8,E11:E14)</f>
        <v>6702683</v>
      </c>
    </row>
    <row r="8" spans="1:6" x14ac:dyDescent="0.35">
      <c r="A8" s="11" t="s">
        <v>1</v>
      </c>
      <c r="B8" s="9"/>
      <c r="C8" s="9"/>
      <c r="D8" s="10"/>
      <c r="E8" s="7">
        <f>SUM(E9:E10)</f>
        <v>2275995</v>
      </c>
    </row>
    <row r="9" spans="1:6" x14ac:dyDescent="0.35">
      <c r="A9" s="12" t="s">
        <v>2</v>
      </c>
      <c r="B9" s="9"/>
      <c r="C9" s="9"/>
      <c r="D9" s="10"/>
      <c r="E9" s="7">
        <v>1018710</v>
      </c>
    </row>
    <row r="10" spans="1:6" x14ac:dyDescent="0.35">
      <c r="A10" s="12" t="s">
        <v>3</v>
      </c>
      <c r="B10" s="9"/>
      <c r="C10" s="9"/>
      <c r="D10" s="10"/>
      <c r="E10" s="7">
        <v>1257285</v>
      </c>
    </row>
    <row r="11" spans="1:6" x14ac:dyDescent="0.35">
      <c r="A11" s="11" t="s">
        <v>4</v>
      </c>
      <c r="B11" s="9"/>
      <c r="C11" s="9"/>
      <c r="D11" s="10"/>
      <c r="E11" s="7">
        <v>3589198</v>
      </c>
    </row>
    <row r="12" spans="1:6" x14ac:dyDescent="0.35">
      <c r="A12" s="11" t="s">
        <v>38</v>
      </c>
      <c r="B12" s="9"/>
      <c r="C12" s="9"/>
      <c r="D12" s="10"/>
      <c r="E12" s="7">
        <v>109511</v>
      </c>
    </row>
    <row r="13" spans="1:6" x14ac:dyDescent="0.35">
      <c r="A13" s="11" t="s">
        <v>5</v>
      </c>
      <c r="B13" s="9"/>
      <c r="C13" s="9"/>
      <c r="D13" s="10"/>
      <c r="E13" s="7">
        <v>27079</v>
      </c>
    </row>
    <row r="14" spans="1:6" x14ac:dyDescent="0.35">
      <c r="A14" s="13" t="s">
        <v>6</v>
      </c>
      <c r="B14" s="9"/>
      <c r="C14" s="9"/>
      <c r="D14" s="10"/>
      <c r="E14" s="7">
        <v>700900</v>
      </c>
    </row>
    <row r="15" spans="1:6" x14ac:dyDescent="0.35">
      <c r="A15" s="11"/>
      <c r="B15" s="9"/>
      <c r="C15" s="9"/>
      <c r="D15" s="10"/>
      <c r="E15" s="7"/>
    </row>
    <row r="16" spans="1:6" ht="15.5" x14ac:dyDescent="0.35">
      <c r="A16" s="8" t="s">
        <v>7</v>
      </c>
      <c r="B16" s="9"/>
      <c r="C16" s="9"/>
      <c r="D16" s="10"/>
      <c r="E16" s="7">
        <f>SUM(E17,E23,E35)</f>
        <v>5577814.6799999997</v>
      </c>
      <c r="F16" s="17"/>
    </row>
    <row r="17" spans="1:8" x14ac:dyDescent="0.35">
      <c r="A17" s="11" t="s">
        <v>8</v>
      </c>
      <c r="B17" s="9"/>
      <c r="C17" s="9"/>
      <c r="D17" s="10"/>
      <c r="E17" s="7">
        <f>SUM(E18:E22)</f>
        <v>2956983.98</v>
      </c>
      <c r="G17" s="16"/>
      <c r="H17" s="16"/>
    </row>
    <row r="18" spans="1:8" x14ac:dyDescent="0.35">
      <c r="A18" s="12" t="s">
        <v>9</v>
      </c>
      <c r="B18" s="9"/>
      <c r="C18" s="9"/>
      <c r="D18" s="10"/>
      <c r="E18" s="18">
        <v>1803365</v>
      </c>
    </row>
    <row r="19" spans="1:8" x14ac:dyDescent="0.35">
      <c r="A19" s="12" t="s">
        <v>10</v>
      </c>
      <c r="B19" s="9"/>
      <c r="C19" s="9"/>
      <c r="D19" s="10"/>
      <c r="E19" s="18">
        <v>353454</v>
      </c>
      <c r="F19" s="16"/>
      <c r="G19" s="16"/>
      <c r="H19" s="16"/>
    </row>
    <row r="20" spans="1:8" x14ac:dyDescent="0.35">
      <c r="A20" s="12" t="s">
        <v>11</v>
      </c>
      <c r="B20" s="9"/>
      <c r="C20" s="9"/>
      <c r="D20" s="10"/>
      <c r="E20" s="18">
        <v>739379.57</v>
      </c>
    </row>
    <row r="21" spans="1:8" x14ac:dyDescent="0.35">
      <c r="A21" s="12" t="s">
        <v>36</v>
      </c>
      <c r="B21" s="9"/>
      <c r="C21" s="9"/>
      <c r="D21" s="10"/>
      <c r="E21" s="18">
        <v>7526</v>
      </c>
    </row>
    <row r="22" spans="1:8" x14ac:dyDescent="0.35">
      <c r="A22" s="12" t="s">
        <v>12</v>
      </c>
      <c r="B22" s="9"/>
      <c r="C22" s="9"/>
      <c r="D22" s="10"/>
      <c r="E22" s="18">
        <v>53259.41</v>
      </c>
    </row>
    <row r="23" spans="1:8" x14ac:dyDescent="0.35">
      <c r="A23" s="12" t="s">
        <v>13</v>
      </c>
      <c r="B23" s="9"/>
      <c r="C23" s="9"/>
      <c r="D23" s="10"/>
      <c r="E23" s="7">
        <f>SUM(E24:E34)</f>
        <v>2118990.62</v>
      </c>
      <c r="F23" s="17"/>
    </row>
    <row r="24" spans="1:8" x14ac:dyDescent="0.35">
      <c r="A24" s="12" t="s">
        <v>14</v>
      </c>
      <c r="B24" s="9"/>
      <c r="C24" s="9"/>
      <c r="D24" s="10"/>
      <c r="E24" s="18">
        <v>88242.66</v>
      </c>
    </row>
    <row r="25" spans="1:8" x14ac:dyDescent="0.35">
      <c r="A25" s="12" t="s">
        <v>15</v>
      </c>
      <c r="B25" s="9"/>
      <c r="C25" s="9"/>
      <c r="D25" s="10"/>
      <c r="E25" s="18">
        <v>198471</v>
      </c>
    </row>
    <row r="26" spans="1:8" x14ac:dyDescent="0.35">
      <c r="A26" s="12" t="s">
        <v>16</v>
      </c>
      <c r="B26" s="9"/>
      <c r="C26" s="9"/>
      <c r="D26" s="10"/>
      <c r="E26" s="18">
        <v>50004</v>
      </c>
    </row>
    <row r="27" spans="1:8" x14ac:dyDescent="0.35">
      <c r="A27" s="12" t="s">
        <v>17</v>
      </c>
      <c r="B27" s="9"/>
      <c r="C27" s="9"/>
      <c r="D27" s="10"/>
      <c r="E27" s="18">
        <v>345125.21</v>
      </c>
    </row>
    <row r="28" spans="1:8" x14ac:dyDescent="0.35">
      <c r="A28" s="12" t="s">
        <v>18</v>
      </c>
      <c r="B28" s="9"/>
      <c r="C28" s="9"/>
      <c r="D28" s="10"/>
      <c r="E28" s="18">
        <v>540291.51</v>
      </c>
    </row>
    <row r="29" spans="1:8" x14ac:dyDescent="0.35">
      <c r="A29" s="12" t="s">
        <v>19</v>
      </c>
      <c r="B29" s="9"/>
      <c r="C29" s="9"/>
      <c r="D29" s="10"/>
      <c r="E29" s="18">
        <v>27245.31</v>
      </c>
    </row>
    <row r="30" spans="1:8" x14ac:dyDescent="0.35">
      <c r="A30" s="12" t="s">
        <v>20</v>
      </c>
      <c r="B30" s="9"/>
      <c r="C30" s="9"/>
      <c r="D30" s="10"/>
      <c r="E30" s="18">
        <v>1112</v>
      </c>
    </row>
    <row r="31" spans="1:8" x14ac:dyDescent="0.35">
      <c r="A31" s="12" t="s">
        <v>21</v>
      </c>
      <c r="B31" s="9"/>
      <c r="C31" s="9"/>
      <c r="D31" s="10"/>
      <c r="E31" s="18">
        <v>24144.75</v>
      </c>
    </row>
    <row r="32" spans="1:8" x14ac:dyDescent="0.35">
      <c r="A32" s="12" t="s">
        <v>22</v>
      </c>
      <c r="B32" s="9"/>
      <c r="C32" s="9"/>
      <c r="D32" s="10"/>
      <c r="E32" s="18">
        <v>626030.4</v>
      </c>
    </row>
    <row r="33" spans="1:7" x14ac:dyDescent="0.35">
      <c r="A33" s="12" t="s">
        <v>23</v>
      </c>
      <c r="B33" s="9"/>
      <c r="C33" s="9"/>
      <c r="D33" s="10"/>
      <c r="E33" s="18">
        <v>18900</v>
      </c>
    </row>
    <row r="34" spans="1:7" x14ac:dyDescent="0.35">
      <c r="A34" s="12" t="s">
        <v>24</v>
      </c>
      <c r="B34" s="9"/>
      <c r="C34" s="9"/>
      <c r="D34" s="10"/>
      <c r="E34" s="7">
        <v>199423.78</v>
      </c>
      <c r="G34" s="16"/>
    </row>
    <row r="35" spans="1:7" x14ac:dyDescent="0.35">
      <c r="A35" s="14" t="s">
        <v>25</v>
      </c>
      <c r="B35" s="9"/>
      <c r="C35" s="9"/>
      <c r="D35" s="10"/>
      <c r="E35" s="7">
        <v>501840.08</v>
      </c>
    </row>
    <row r="36" spans="1:7" x14ac:dyDescent="0.35">
      <c r="A36" s="12"/>
      <c r="B36" s="9"/>
      <c r="C36" s="9"/>
      <c r="D36" s="10"/>
      <c r="E36" s="7"/>
    </row>
    <row r="37" spans="1:7" ht="15.5" x14ac:dyDescent="0.35">
      <c r="A37" s="15" t="s">
        <v>26</v>
      </c>
      <c r="B37" s="9"/>
      <c r="C37" s="9"/>
      <c r="D37" s="10"/>
      <c r="E37" s="7">
        <f>E7-E16</f>
        <v>1124868.3200000003</v>
      </c>
    </row>
    <row r="39" spans="1:7" ht="15.5" x14ac:dyDescent="0.35">
      <c r="A39" s="1" t="s">
        <v>27</v>
      </c>
    </row>
    <row r="40" spans="1:7" x14ac:dyDescent="0.35">
      <c r="B40" s="5" t="s">
        <v>41</v>
      </c>
      <c r="C40" s="5" t="s">
        <v>32</v>
      </c>
      <c r="D40" s="5" t="s">
        <v>33</v>
      </c>
      <c r="E40" s="5" t="s">
        <v>42</v>
      </c>
      <c r="F40" s="4"/>
    </row>
    <row r="41" spans="1:7" x14ac:dyDescent="0.35">
      <c r="A41" s="3" t="s">
        <v>28</v>
      </c>
      <c r="B41" s="19">
        <v>462420.86</v>
      </c>
      <c r="C41" s="7">
        <v>297231.15000000002</v>
      </c>
      <c r="D41" s="7">
        <v>0</v>
      </c>
      <c r="E41" s="7">
        <f>B41+C41-D41</f>
        <v>759652.01</v>
      </c>
    </row>
    <row r="42" spans="1:7" x14ac:dyDescent="0.35">
      <c r="A42" s="3" t="s">
        <v>29</v>
      </c>
      <c r="B42" s="19">
        <v>310779.96000000002</v>
      </c>
      <c r="C42" s="7">
        <v>18900</v>
      </c>
      <c r="D42" s="7">
        <v>0</v>
      </c>
      <c r="E42" s="7">
        <f>B42+C42-D42</f>
        <v>329679.96000000002</v>
      </c>
    </row>
    <row r="43" spans="1:7" x14ac:dyDescent="0.35">
      <c r="A43" s="3" t="s">
        <v>30</v>
      </c>
      <c r="B43" s="7">
        <v>109511.1</v>
      </c>
      <c r="C43" s="7">
        <v>0</v>
      </c>
      <c r="D43" s="7">
        <v>109511</v>
      </c>
      <c r="E43" s="7">
        <f>B43+C43-D43</f>
        <v>0.10000000000582077</v>
      </c>
    </row>
    <row r="44" spans="1:7" x14ac:dyDescent="0.35">
      <c r="A44" s="3" t="s">
        <v>31</v>
      </c>
      <c r="B44" s="19">
        <v>47792.13</v>
      </c>
      <c r="C44" s="7">
        <v>45079.22</v>
      </c>
      <c r="D44" s="7">
        <v>85050</v>
      </c>
      <c r="E44" s="7">
        <f>B44+C44-D44</f>
        <v>7821.3500000000058</v>
      </c>
    </row>
    <row r="45" spans="1:7" x14ac:dyDescent="0.35">
      <c r="A45" t="s">
        <v>40</v>
      </c>
    </row>
    <row r="46" spans="1:7" x14ac:dyDescent="0.35">
      <c r="D46" t="s">
        <v>35</v>
      </c>
    </row>
    <row r="47" spans="1:7" x14ac:dyDescent="0.35">
      <c r="D47" s="4" t="s">
        <v>37</v>
      </c>
      <c r="E47" s="4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ucetnipc</dc:creator>
  <cp:lastModifiedBy>Klára Řezníčková</cp:lastModifiedBy>
  <cp:lastPrinted>2026-04-24T08:40:16Z</cp:lastPrinted>
  <dcterms:created xsi:type="dcterms:W3CDTF">2021-02-12T12:08:55Z</dcterms:created>
  <dcterms:modified xsi:type="dcterms:W3CDTF">2026-04-27T12:38:28Z</dcterms:modified>
</cp:coreProperties>
</file>